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附件1" sheetId="1" r:id="rId1"/>
  </sheets>
  <definedNames>
    <definedName name="_xlnm._FilterDatabase" localSheetId="0" hidden="1">附件1!#REF!</definedName>
    <definedName name="_xlnm.Print_Titles" localSheetId="0">附件1!$1:$3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<sst xmlns="http://schemas.openxmlformats.org/spreadsheetml/2006/main" count="314" uniqueCount="170">
  <si>
    <r>
      <rPr>
        <sz val="16"/>
        <color theme="1"/>
        <rFont val="黑体"/>
        <charset val="134"/>
      </rPr>
      <t>附件1</t>
    </r>
    <r>
      <rPr>
        <b/>
        <sz val="16"/>
        <color theme="1"/>
        <rFont val="Microsoft YaHei"/>
        <charset val="134"/>
      </rPr>
      <t xml:space="preserve">                                          </t>
    </r>
    <r>
      <rPr>
        <b/>
        <sz val="16"/>
        <color theme="1"/>
        <rFont val="黑体"/>
        <charset val="134"/>
      </rPr>
      <t>安徽三联学院亿华校区宿舍楼改造工程量清单</t>
    </r>
  </si>
  <si>
    <t>一、5#学生宿舍楼工程量清单</t>
  </si>
  <si>
    <t>序号</t>
  </si>
  <si>
    <t>分项工程名称</t>
  </si>
  <si>
    <t>清单特征</t>
  </si>
  <si>
    <t>单位</t>
  </si>
  <si>
    <t>数量</t>
  </si>
  <si>
    <t>单价（元）</t>
  </si>
  <si>
    <t>合价（元）</t>
  </si>
  <si>
    <t>装修改造工程</t>
  </si>
  <si>
    <t>一</t>
  </si>
  <si>
    <t>阳台</t>
  </si>
  <si>
    <t>不锈钢晾衣杆</t>
  </si>
  <si>
    <t>1.φ32不锈钢晾衣杆制作及安装
2.不锈钢壁厚：2mm.长：3m，2根.含不锈钢底座.盖板
3.原铁晾衣架拆除</t>
  </si>
  <si>
    <t>间</t>
  </si>
  <si>
    <t>墙面外墙乳胶漆</t>
  </si>
  <si>
    <t>1.原起皮污染的乳胶漆铲除.刷一遍墙固
2.修补.批一遍外墙腻子.刷两遍外墙乳胶漆</t>
  </si>
  <si>
    <t>m2</t>
  </si>
  <si>
    <t>阳台纱门</t>
  </si>
  <si>
    <t>1.铝合金边框.玻璃纤维网</t>
  </si>
  <si>
    <t>塑钢阳台门</t>
  </si>
  <si>
    <t>1.更换滑轮.更换内门扣</t>
  </si>
  <si>
    <t>付</t>
  </si>
  <si>
    <t>二</t>
  </si>
  <si>
    <t>房间</t>
  </si>
  <si>
    <t>墙面乳胶漆</t>
  </si>
  <si>
    <t>1.损坏部位进行铲除维修.修补，批一遍腻子，刷两遍乳胶漆</t>
  </si>
  <si>
    <t>天棚顶乳胶漆</t>
  </si>
  <si>
    <t>入户钢门</t>
  </si>
  <si>
    <t>扇</t>
  </si>
  <si>
    <t>三</t>
  </si>
  <si>
    <t>房间卫生间</t>
  </si>
  <si>
    <t>卫生间墙砖铲除</t>
  </si>
  <si>
    <t>1.原墙砖及基层铲除</t>
  </si>
  <si>
    <t>墙面乳胶漆铲除</t>
  </si>
  <si>
    <t>1.原墙面乳胶漆铲除</t>
  </si>
  <si>
    <t>卫生间墙砖</t>
  </si>
  <si>
    <t>1.卫生间墙面基层清理.粉20mm厚水泥砂浆找平
2.300*600墙砖.水泥砂浆铺贴
3.铺贴高度：2.5m</t>
  </si>
  <si>
    <t>地砖铲除</t>
  </si>
  <si>
    <t>1.原地砖铲除.水泥砂浆找平
2.刷两遍JS防水
3.300*300地砖.水泥砂浆铺贴</t>
  </si>
  <si>
    <t>蹲位拆除及恢复</t>
  </si>
  <si>
    <t>1.原大便蹲位拆除及恢复</t>
  </si>
  <si>
    <t>m3</t>
  </si>
  <si>
    <t>天棚吊顶</t>
  </si>
  <si>
    <t>1.300*300集成铝扣板吊顶</t>
  </si>
  <si>
    <t>铝合金门</t>
  </si>
  <si>
    <t>1.原木门拆除
2.80型普通铝材玻璃为5mm厚磨砂钢化玻璃
3.执手锁</t>
  </si>
  <si>
    <t>四</t>
  </si>
  <si>
    <t>走廊</t>
  </si>
  <si>
    <t>1.轻钢龙骨矿棉板吊顶
2.600*600*12mm矿棉板
3.防火等级：A级</t>
  </si>
  <si>
    <t>入户铝合金地弹门</t>
  </si>
  <si>
    <t>1.原木门拆除
2.窗材质：80型普通铝材,壁厚1.2mm.玻璃为5+9A+5钢化玻璃</t>
  </si>
  <si>
    <t>五</t>
  </si>
  <si>
    <t>公共盥洗间</t>
  </si>
  <si>
    <t>1.600*600集成铝扣板吊顶</t>
  </si>
  <si>
    <t>砖砌水池（4m长）</t>
  </si>
  <si>
    <t>1.砖砌洗手池腿.钢筋砼池板
2.300*600墙砖.水泥砂浆铺贴</t>
  </si>
  <si>
    <t>层</t>
  </si>
  <si>
    <t>六</t>
  </si>
  <si>
    <t>楼梯间</t>
  </si>
  <si>
    <t>墙顶面乳胶漆</t>
  </si>
  <si>
    <t>七</t>
  </si>
  <si>
    <t>外墙乳胶漆维修</t>
  </si>
  <si>
    <t>外墙乳胶漆</t>
  </si>
  <si>
    <t>外墙吊篮</t>
  </si>
  <si>
    <t>1.外墙乳胶漆施工.吊篮安装及拆除</t>
  </si>
  <si>
    <t>项</t>
  </si>
  <si>
    <t>八</t>
  </si>
  <si>
    <t>其他配合项目</t>
  </si>
  <si>
    <t>房间地砖铲除及恢复</t>
  </si>
  <si>
    <t>1.一层给.排水管道更换时房间地砖铲除及铺贴
2.人工挖土及回填.夯实
3.100mm厚现浇C20砼垫层</t>
  </si>
  <si>
    <t>室外散水铲除.恢复等</t>
  </si>
  <si>
    <t>1.一层室外给.排水管道更换时散水铲除及恢复
2.人工挖土及回填.夯实</t>
  </si>
  <si>
    <t>处</t>
  </si>
  <si>
    <t>室外污水井拆除及恢复</t>
  </si>
  <si>
    <t>1.原污水井拆除及恢复.含井盖更换</t>
  </si>
  <si>
    <t>座</t>
  </si>
  <si>
    <t>九</t>
  </si>
  <si>
    <t>垃圾.材料上.下楼费用</t>
  </si>
  <si>
    <t>十</t>
  </si>
  <si>
    <t>垃圾外运</t>
  </si>
  <si>
    <t>十一</t>
  </si>
  <si>
    <t>室内卫生保洁</t>
  </si>
  <si>
    <t>小计</t>
  </si>
  <si>
    <t xml:space="preserve">水电安装改造工程  </t>
  </si>
  <si>
    <t>一层房间.卫生间.阳台水电改造</t>
  </si>
  <si>
    <t>φ160PVC排水管</t>
  </si>
  <si>
    <t>1.埋地排水管.深：1m
2.原排水管拆除.清理</t>
  </si>
  <si>
    <t>m</t>
  </si>
  <si>
    <t>φ110PVC排水管</t>
  </si>
  <si>
    <t>1.阳台排水立管</t>
  </si>
  <si>
    <t>φ50PVC排水管</t>
  </si>
  <si>
    <t>1.阳台空调冷凝水排水管</t>
  </si>
  <si>
    <t>De63PP-R给水管</t>
  </si>
  <si>
    <t xml:space="preserve">1.部位：阳台
</t>
  </si>
  <si>
    <t>De20PP-R给水管</t>
  </si>
  <si>
    <t>De63PP-R阀门</t>
  </si>
  <si>
    <t>1.部位：卫生间
2.原De63PP-R阀门拆除</t>
  </si>
  <si>
    <t>个</t>
  </si>
  <si>
    <t>De20PP-R阀门</t>
  </si>
  <si>
    <t>1.部位：卫生间.阳台
2.原De20PP-R阀门拆除</t>
  </si>
  <si>
    <t>三角阀</t>
  </si>
  <si>
    <t>1.部位：卫生间.阳台
2.De20三角阀</t>
  </si>
  <si>
    <t>地漏</t>
  </si>
  <si>
    <t>1.部位：卫生间.阳台
2.φ50不锈钢地漏</t>
  </si>
  <si>
    <t>大便蹲便器</t>
  </si>
  <si>
    <t>1.部位：卫生间
2.含冲洗水箱等</t>
  </si>
  <si>
    <t>套</t>
  </si>
  <si>
    <t>洗手盆</t>
  </si>
  <si>
    <t>1.部位：阳台
（原卫生间洗手盆移装）</t>
  </si>
  <si>
    <t>开φ120砼楼板洞</t>
  </si>
  <si>
    <t>1.部位：阳台</t>
  </si>
  <si>
    <t>开φ65砼楼板洞</t>
  </si>
  <si>
    <t>φ300吸顶灯</t>
  </si>
  <si>
    <t>1.部位：房间</t>
  </si>
  <si>
    <t>盏</t>
  </si>
  <si>
    <t>换气扇</t>
  </si>
  <si>
    <t>1.部位：卫生间</t>
  </si>
  <si>
    <t>台</t>
  </si>
  <si>
    <t>卫生间平板灯</t>
  </si>
  <si>
    <t>1.部位：卫生间
2.300*300嵌入式LED平板灯</t>
  </si>
  <si>
    <t>单联开关</t>
  </si>
  <si>
    <t>1.部位：房间.卫生间.阳台</t>
  </si>
  <si>
    <t>双联开关</t>
  </si>
  <si>
    <t>接线盒</t>
  </si>
  <si>
    <t>1.部位：房间
2.暗敷</t>
  </si>
  <si>
    <t>10回路PZ30箱</t>
  </si>
  <si>
    <t>1.内配C40双匹空开1个.C16单匹空开1个.C32漏保1个</t>
  </si>
  <si>
    <t>φ20PVC阻燃管</t>
  </si>
  <si>
    <t>墙面开槽</t>
  </si>
  <si>
    <t>二~六层房间.卫生间.阳台水电改造</t>
  </si>
  <si>
    <t>De32PP-R给水管</t>
  </si>
  <si>
    <t>一~六层盥洗间水电改造</t>
  </si>
  <si>
    <t>平板灯</t>
  </si>
  <si>
    <t>1.600*600嵌入式LED平板灯</t>
  </si>
  <si>
    <t>1.部位：盥洗间</t>
  </si>
  <si>
    <t>1.暗敷</t>
  </si>
  <si>
    <t>走廊电改造</t>
  </si>
  <si>
    <t>600*600平板灯</t>
  </si>
  <si>
    <t>1.原吸顶灯拆除
2.更换600*600-LED平板灯</t>
  </si>
  <si>
    <t>1.内楼梯间顶棚吸顶灯拆除及更换</t>
  </si>
  <si>
    <t>应急照明灯.指示灯</t>
  </si>
  <si>
    <t>室外给水管道改造</t>
  </si>
  <si>
    <t>De100PP-R给水管</t>
  </si>
  <si>
    <t>1.水管埋深：0.6m</t>
  </si>
  <si>
    <t>DN100铜芯闸阀</t>
  </si>
  <si>
    <t>管道土方开挖及回填</t>
  </si>
  <si>
    <t>1.人工挖土
2.宽50cm，深60cm</t>
  </si>
  <si>
    <t>闸阀井部分拆除及恢复</t>
  </si>
  <si>
    <t>1.原闸阀井拆除及恢复.含井盖更换</t>
  </si>
  <si>
    <t>余土外运</t>
  </si>
  <si>
    <t>含税预算总价</t>
  </si>
  <si>
    <t>二、3#学生宿舍楼工程量清单</t>
  </si>
  <si>
    <t>单 价 ( 元 )</t>
  </si>
  <si>
    <t>合 价 ( 元 )</t>
  </si>
  <si>
    <t>部分宿舍乳胶漆</t>
  </si>
  <si>
    <t>损坏部位进行铲除维修、修补，批一遍腻子，刷两遍乳胶漆</t>
  </si>
  <si>
    <t>1层走廊乳胶漆</t>
  </si>
  <si>
    <t>部分铁床油漆翻新</t>
  </si>
  <si>
    <t>部分卫生间门维修</t>
  </si>
  <si>
    <t>部分卫生间门更换</t>
  </si>
  <si>
    <t>6间卫生间整体改造</t>
  </si>
  <si>
    <t>宿舍楼大门</t>
  </si>
  <si>
    <t>1.原木门拆除
2.窗材质：80型普通铝材，壁厚1.2mm、玻璃为5+9A+5钢化玻璃</t>
  </si>
  <si>
    <t>部分宿舍安装窗帘</t>
  </si>
  <si>
    <t>阳台纱门安装</t>
  </si>
  <si>
    <t>铝合金边框，玻璃纤维网</t>
  </si>
  <si>
    <t>平方</t>
  </si>
  <si>
    <t>阳台塑钢门维修</t>
  </si>
  <si>
    <t>更换滑轮和内门扣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</si>
</sst>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$-409]#,##0.00_ ;\-[$$-409]#,##0.00\ "/>
    <numFmt numFmtId="177" formatCode="0.00_);[Red]\(0.00\)"/>
  </numFmts>
  <fonts count="39">
    <font>
      <sz val="11"/>
      <color theme="1"/>
      <name val="黑体"/>
      <charset val="134"/>
      <scheme val="minor"/>
    </font>
    <font>
      <sz val="16"/>
      <color theme="1"/>
      <name val="黑体"/>
      <charset val="134"/>
    </font>
    <font>
      <b/>
      <sz val="16"/>
      <color theme="1"/>
      <name val="Microsoft YaHei"/>
      <charset val="134"/>
    </font>
    <font>
      <b/>
      <sz val="16"/>
      <color theme="1"/>
      <name val="黑体"/>
      <charset val="134"/>
    </font>
    <font>
      <b/>
      <sz val="11"/>
      <color theme="1"/>
      <name val="Microsoft YaHei"/>
      <charset val="134"/>
    </font>
    <font>
      <b/>
      <sz val="11"/>
      <color theme="1"/>
      <name val="黑体"/>
      <charset val="134"/>
    </font>
    <font>
      <sz val="10"/>
      <color theme="1"/>
      <name val="黑体"/>
      <charset val="134"/>
    </font>
    <font>
      <sz val="10"/>
      <color theme="1"/>
      <name val="Microsoft YaHei"/>
      <charset val="134"/>
    </font>
    <font>
      <sz val="10"/>
      <name val="仿宋"/>
      <charset val="134"/>
    </font>
    <font>
      <sz val="10"/>
      <name val="黑体"/>
      <charset val="134"/>
    </font>
    <font>
      <b/>
      <sz val="10"/>
      <name val="仿宋"/>
      <charset val="134"/>
    </font>
    <font>
      <b/>
      <sz val="11"/>
      <name val="黑体"/>
      <charset val="134"/>
    </font>
    <font>
      <b/>
      <sz val="10"/>
      <color theme="1"/>
      <name val="仿宋"/>
      <charset val="134"/>
    </font>
    <font>
      <sz val="10"/>
      <color theme="1"/>
      <name val="仿宋"/>
      <charset val="134"/>
    </font>
    <font>
      <b/>
      <sz val="16"/>
      <color theme="1"/>
      <name val="黑体"/>
      <charset val="134"/>
      <scheme val="minor"/>
    </font>
    <font>
      <b/>
      <sz val="11"/>
      <color rgb="FF000000"/>
      <name val="黑体"/>
      <charset val="134"/>
    </font>
    <font>
      <sz val="10"/>
      <color rgb="FF000000"/>
      <name val="仿宋"/>
      <charset val="134"/>
    </font>
    <font>
      <sz val="10"/>
      <color theme="1"/>
      <name val="黑体"/>
      <charset val="134"/>
      <scheme val="minor"/>
    </font>
    <font>
      <u/>
      <sz val="11"/>
      <color rgb="FF0000FF"/>
      <name val="黑体"/>
      <charset val="0"/>
      <scheme val="minor"/>
    </font>
    <font>
      <u/>
      <sz val="11"/>
      <color rgb="FF800080"/>
      <name val="黑体"/>
      <charset val="0"/>
      <scheme val="minor"/>
    </font>
    <font>
      <sz val="11"/>
      <color rgb="FFFF0000"/>
      <name val="黑体"/>
      <charset val="0"/>
      <scheme val="minor"/>
    </font>
    <font>
      <b/>
      <sz val="18"/>
      <color theme="3"/>
      <name val="黑体"/>
      <charset val="134"/>
      <scheme val="minor"/>
    </font>
    <font>
      <i/>
      <sz val="11"/>
      <color rgb="FF7F7F7F"/>
      <name val="黑体"/>
      <charset val="0"/>
      <scheme val="minor"/>
    </font>
    <font>
      <b/>
      <sz val="15"/>
      <color theme="3"/>
      <name val="黑体"/>
      <charset val="134"/>
      <scheme val="minor"/>
    </font>
    <font>
      <b/>
      <sz val="13"/>
      <color theme="3"/>
      <name val="黑体"/>
      <charset val="134"/>
      <scheme val="minor"/>
    </font>
    <font>
      <b/>
      <sz val="11"/>
      <color theme="3"/>
      <name val="黑体"/>
      <charset val="134"/>
      <scheme val="minor"/>
    </font>
    <font>
      <sz val="11"/>
      <color rgb="FF3F3F76"/>
      <name val="黑体"/>
      <charset val="0"/>
      <scheme val="minor"/>
    </font>
    <font>
      <b/>
      <sz val="11"/>
      <color rgb="FF3F3F3F"/>
      <name val="黑体"/>
      <charset val="0"/>
      <scheme val="minor"/>
    </font>
    <font>
      <b/>
      <sz val="11"/>
      <color rgb="FFFA7D00"/>
      <name val="黑体"/>
      <charset val="0"/>
      <scheme val="minor"/>
    </font>
    <font>
      <b/>
      <sz val="11"/>
      <color rgb="FFFFFFFF"/>
      <name val="黑体"/>
      <charset val="0"/>
      <scheme val="minor"/>
    </font>
    <font>
      <sz val="11"/>
      <color rgb="FFFA7D00"/>
      <name val="黑体"/>
      <charset val="0"/>
      <scheme val="minor"/>
    </font>
    <font>
      <b/>
      <sz val="11"/>
      <color theme="1"/>
      <name val="黑体"/>
      <charset val="0"/>
      <scheme val="minor"/>
    </font>
    <font>
      <sz val="11"/>
      <color rgb="FF006100"/>
      <name val="黑体"/>
      <charset val="0"/>
      <scheme val="minor"/>
    </font>
    <font>
      <sz val="11"/>
      <color rgb="FF9C0006"/>
      <name val="黑体"/>
      <charset val="0"/>
      <scheme val="minor"/>
    </font>
    <font>
      <sz val="11"/>
      <color rgb="FF9C6500"/>
      <name val="黑体"/>
      <charset val="0"/>
      <scheme val="minor"/>
    </font>
    <font>
      <sz val="11"/>
      <color theme="0"/>
      <name val="黑体"/>
      <charset val="0"/>
      <scheme val="minor"/>
    </font>
    <font>
      <sz val="11"/>
      <color theme="1"/>
      <name val="黑体"/>
      <charset val="0"/>
      <scheme val="minor"/>
    </font>
    <font>
      <sz val="9"/>
      <color theme="1"/>
      <name val="黑体"/>
      <charset val="134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7" fillId="0" borderId="0"/>
    <xf numFmtId="176" fontId="0" fillId="0" borderId="0"/>
    <xf numFmtId="0" fontId="38" fillId="0" borderId="0"/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justify" vertical="center" wrapText="1"/>
    </xf>
    <xf numFmtId="0" fontId="13" fillId="0" borderId="0" xfId="0" applyFont="1" applyAlignment="1">
      <alignment horizontal="left" vertical="center"/>
    </xf>
    <xf numFmtId="0" fontId="17" fillId="0" borderId="1" xfId="0" applyFont="1" applyBorder="1">
      <alignment vertical="center"/>
    </xf>
    <xf numFmtId="0" fontId="16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 2" xfId="50"/>
    <cellStyle name="Normal" xfId="51"/>
    <cellStyle name="常规 2" xfId="52"/>
    <cellStyle name="常规_工程定案表 2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">
      <a:majorFont>
        <a:latin typeface="Calibri"/>
        <a:ea typeface=""/>
        <a:cs typeface=""/>
        <a:font script="Jpan" typeface="HGｺﾞｼｯｸM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mbria"/>
        <a:ea typeface=""/>
        <a:cs typeface=""/>
        <a:font script="Jpan" typeface="HG明朝B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G117"/>
  <sheetViews>
    <sheetView tabSelected="1" zoomScale="130" zoomScaleNormal="130" topLeftCell="A96" workbookViewId="0">
      <selection activeCell="F110" sqref="F110"/>
    </sheetView>
  </sheetViews>
  <sheetFormatPr defaultColWidth="9" defaultRowHeight="13.5" outlineLevelCol="6"/>
  <cols>
    <col min="1" max="1" width="6.675" customWidth="1"/>
    <col min="2" max="2" width="30.875" customWidth="1"/>
    <col min="3" max="3" width="50.375" customWidth="1"/>
    <col min="4" max="4" width="6.675" customWidth="1"/>
    <col min="5" max="5" width="10.3416666666667" customWidth="1"/>
    <col min="6" max="6" width="13.75" customWidth="1"/>
    <col min="7" max="7" width="16.375" customWidth="1"/>
    <col min="8" max="8" width="9.375"/>
  </cols>
  <sheetData>
    <row r="1" ht="32" customHeight="1" spans="1:7">
      <c r="A1" s="1" t="s">
        <v>0</v>
      </c>
      <c r="B1" s="2"/>
      <c r="C1" s="2"/>
      <c r="D1" s="2"/>
      <c r="E1" s="2"/>
      <c r="F1" s="2"/>
      <c r="G1" s="2"/>
    </row>
    <row r="2" ht="25" customHeight="1" spans="1:7">
      <c r="A2" s="3" t="s">
        <v>1</v>
      </c>
      <c r="B2" s="4"/>
      <c r="C2" s="4"/>
      <c r="D2" s="4"/>
      <c r="E2" s="4"/>
      <c r="F2" s="4"/>
      <c r="G2" s="4"/>
    </row>
    <row r="3" ht="18.5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25" customHeight="1" spans="1:7">
      <c r="A4" s="6" t="s">
        <v>9</v>
      </c>
      <c r="B4" s="7"/>
      <c r="C4" s="7"/>
      <c r="D4" s="7"/>
      <c r="E4" s="7"/>
      <c r="F4" s="7"/>
      <c r="G4" s="8"/>
    </row>
    <row r="5" ht="18.5" customHeight="1" spans="1:7">
      <c r="A5" s="9" t="s">
        <v>10</v>
      </c>
      <c r="B5" s="10" t="s">
        <v>11</v>
      </c>
      <c r="C5" s="11"/>
      <c r="D5" s="12"/>
      <c r="E5" s="12"/>
      <c r="F5" s="12"/>
      <c r="G5" s="12"/>
    </row>
    <row r="6" ht="39" customHeight="1" spans="1:7">
      <c r="A6" s="13">
        <v>1</v>
      </c>
      <c r="B6" s="14" t="s">
        <v>12</v>
      </c>
      <c r="C6" s="14" t="s">
        <v>13</v>
      </c>
      <c r="D6" s="13" t="s">
        <v>14</v>
      </c>
      <c r="E6" s="13">
        <v>155</v>
      </c>
      <c r="F6" s="13"/>
      <c r="G6" s="13"/>
    </row>
    <row r="7" ht="35" customHeight="1" spans="1:7">
      <c r="A7" s="13">
        <v>2</v>
      </c>
      <c r="B7" s="14" t="s">
        <v>15</v>
      </c>
      <c r="C7" s="14" t="s">
        <v>16</v>
      </c>
      <c r="D7" s="13" t="s">
        <v>17</v>
      </c>
      <c r="E7" s="13">
        <v>3300</v>
      </c>
      <c r="F7" s="13"/>
      <c r="G7" s="13"/>
    </row>
    <row r="8" ht="18.5" customHeight="1" spans="1:7">
      <c r="A8" s="13">
        <v>3</v>
      </c>
      <c r="B8" s="14" t="s">
        <v>18</v>
      </c>
      <c r="C8" s="14" t="s">
        <v>19</v>
      </c>
      <c r="D8" s="13" t="s">
        <v>17</v>
      </c>
      <c r="E8" s="13">
        <v>210</v>
      </c>
      <c r="F8" s="13"/>
      <c r="G8" s="13"/>
    </row>
    <row r="9" ht="18.5" customHeight="1" spans="1:7">
      <c r="A9" s="13">
        <v>4</v>
      </c>
      <c r="B9" s="14" t="s">
        <v>20</v>
      </c>
      <c r="C9" s="14" t="s">
        <v>21</v>
      </c>
      <c r="D9" s="13" t="s">
        <v>22</v>
      </c>
      <c r="E9" s="13">
        <v>155</v>
      </c>
      <c r="F9" s="13"/>
      <c r="G9" s="13"/>
    </row>
    <row r="10" ht="18.5" customHeight="1" spans="1:7">
      <c r="A10" s="15" t="s">
        <v>23</v>
      </c>
      <c r="B10" s="16" t="s">
        <v>24</v>
      </c>
      <c r="C10" s="14"/>
      <c r="D10" s="13"/>
      <c r="E10" s="13"/>
      <c r="F10" s="13"/>
      <c r="G10" s="13"/>
    </row>
    <row r="11" ht="18" customHeight="1" spans="1:7">
      <c r="A11" s="13">
        <v>1</v>
      </c>
      <c r="B11" s="14" t="s">
        <v>25</v>
      </c>
      <c r="C11" s="17" t="s">
        <v>26</v>
      </c>
      <c r="D11" s="13" t="s">
        <v>17</v>
      </c>
      <c r="E11" s="13">
        <v>9500</v>
      </c>
      <c r="F11" s="13"/>
      <c r="G11" s="13"/>
    </row>
    <row r="12" ht="19" customHeight="1" spans="1:7">
      <c r="A12" s="13">
        <v>2</v>
      </c>
      <c r="B12" s="14" t="s">
        <v>27</v>
      </c>
      <c r="C12" s="17" t="s">
        <v>26</v>
      </c>
      <c r="D12" s="13" t="s">
        <v>17</v>
      </c>
      <c r="E12" s="13">
        <f>(3.35*4.4+1.72*1.9+1.72*0.1*2)*155</f>
        <v>2844.56</v>
      </c>
      <c r="F12" s="13"/>
      <c r="G12" s="13"/>
    </row>
    <row r="13" ht="18.5" customHeight="1" spans="1:7">
      <c r="A13" s="13">
        <v>3</v>
      </c>
      <c r="B13" s="14" t="s">
        <v>28</v>
      </c>
      <c r="C13" s="14"/>
      <c r="D13" s="13" t="s">
        <v>29</v>
      </c>
      <c r="E13" s="13">
        <v>155</v>
      </c>
      <c r="F13" s="13"/>
      <c r="G13" s="13"/>
    </row>
    <row r="14" ht="18.5" customHeight="1" spans="1:7">
      <c r="A14" s="15" t="s">
        <v>30</v>
      </c>
      <c r="B14" s="16" t="s">
        <v>31</v>
      </c>
      <c r="C14" s="14"/>
      <c r="D14" s="13"/>
      <c r="E14" s="13"/>
      <c r="F14" s="13"/>
      <c r="G14" s="13"/>
    </row>
    <row r="15" ht="18.5" customHeight="1" spans="1:7">
      <c r="A15" s="13">
        <v>1</v>
      </c>
      <c r="B15" s="14" t="s">
        <v>32</v>
      </c>
      <c r="C15" s="14" t="s">
        <v>33</v>
      </c>
      <c r="D15" s="13" t="s">
        <v>17</v>
      </c>
      <c r="E15" s="13">
        <f>((1.7+1.3)*2*1.8-0.7*2.1)*155</f>
        <v>1446.15</v>
      </c>
      <c r="F15" s="13"/>
      <c r="G15" s="13"/>
    </row>
    <row r="16" ht="18.5" customHeight="1" spans="1:7">
      <c r="A16" s="13">
        <v>2</v>
      </c>
      <c r="B16" s="14" t="s">
        <v>34</v>
      </c>
      <c r="C16" s="14" t="s">
        <v>35</v>
      </c>
      <c r="D16" s="13" t="s">
        <v>17</v>
      </c>
      <c r="E16" s="13">
        <f>((1.7+1.3)*2*0.7)*155</f>
        <v>651</v>
      </c>
      <c r="F16" s="13"/>
      <c r="G16" s="13"/>
    </row>
    <row r="17" ht="39" customHeight="1" spans="1:7">
      <c r="A17" s="13">
        <v>3</v>
      </c>
      <c r="B17" s="14" t="s">
        <v>36</v>
      </c>
      <c r="C17" s="14" t="s">
        <v>37</v>
      </c>
      <c r="D17" s="13" t="s">
        <v>17</v>
      </c>
      <c r="E17" s="13">
        <f>((1.7+1.3)*2*2.5-0.7*2.1)*155</f>
        <v>2097.15</v>
      </c>
      <c r="F17" s="13"/>
      <c r="G17" s="13"/>
    </row>
    <row r="18" ht="42" customHeight="1" spans="1:7">
      <c r="A18" s="13">
        <v>4</v>
      </c>
      <c r="B18" s="14" t="s">
        <v>38</v>
      </c>
      <c r="C18" s="14" t="s">
        <v>39</v>
      </c>
      <c r="D18" s="13" t="s">
        <v>17</v>
      </c>
      <c r="E18" s="13">
        <f>1.7*1.3*155-1.3*0.93*155</f>
        <v>155.155</v>
      </c>
      <c r="F18" s="13"/>
      <c r="G18" s="13"/>
    </row>
    <row r="19" ht="18.5" customHeight="1" spans="1:7">
      <c r="A19" s="13">
        <v>5</v>
      </c>
      <c r="B19" s="14" t="s">
        <v>40</v>
      </c>
      <c r="C19" s="14" t="s">
        <v>41</v>
      </c>
      <c r="D19" s="13" t="s">
        <v>42</v>
      </c>
      <c r="E19" s="13">
        <f>1.3*0.93*0.26*155</f>
        <v>48.7227</v>
      </c>
      <c r="F19" s="13"/>
      <c r="G19" s="13"/>
    </row>
    <row r="20" ht="18.5" customHeight="1" spans="1:7">
      <c r="A20" s="13">
        <v>6</v>
      </c>
      <c r="B20" s="14" t="s">
        <v>43</v>
      </c>
      <c r="C20" s="14" t="s">
        <v>44</v>
      </c>
      <c r="D20" s="13" t="s">
        <v>17</v>
      </c>
      <c r="E20" s="13">
        <f>1.3*1.7*155</f>
        <v>342.55</v>
      </c>
      <c r="F20" s="13"/>
      <c r="G20" s="13"/>
    </row>
    <row r="21" ht="41" customHeight="1" spans="1:7">
      <c r="A21" s="13">
        <v>7</v>
      </c>
      <c r="B21" s="14" t="s">
        <v>45</v>
      </c>
      <c r="C21" s="14" t="s">
        <v>46</v>
      </c>
      <c r="D21" s="13" t="s">
        <v>17</v>
      </c>
      <c r="E21" s="13">
        <f>0.7*2.1*155</f>
        <v>227.85</v>
      </c>
      <c r="F21" s="13"/>
      <c r="G21" s="13"/>
    </row>
    <row r="22" ht="18.5" customHeight="1" spans="1:7">
      <c r="A22" s="15" t="s">
        <v>47</v>
      </c>
      <c r="B22" s="16" t="s">
        <v>48</v>
      </c>
      <c r="C22" s="14"/>
      <c r="D22" s="13"/>
      <c r="E22" s="13"/>
      <c r="F22" s="13"/>
      <c r="G22" s="13"/>
    </row>
    <row r="23" ht="44" customHeight="1" spans="1:7">
      <c r="A23" s="13">
        <v>1</v>
      </c>
      <c r="B23" s="14" t="s">
        <v>43</v>
      </c>
      <c r="C23" s="17" t="s">
        <v>49</v>
      </c>
      <c r="D23" s="13" t="s">
        <v>17</v>
      </c>
      <c r="E23" s="13">
        <f>50*2*5+3.37*6.25</f>
        <v>521.0625</v>
      </c>
      <c r="F23" s="13"/>
      <c r="G23" s="13"/>
    </row>
    <row r="24" ht="24" customHeight="1" spans="1:7">
      <c r="A24" s="13">
        <v>2</v>
      </c>
      <c r="B24" s="14" t="s">
        <v>25</v>
      </c>
      <c r="C24" s="17" t="s">
        <v>26</v>
      </c>
      <c r="D24" s="13" t="s">
        <v>17</v>
      </c>
      <c r="E24" s="13">
        <v>593.36</v>
      </c>
      <c r="F24" s="13"/>
      <c r="G24" s="13"/>
    </row>
    <row r="25" ht="33" customHeight="1" spans="1:7">
      <c r="A25" s="13">
        <v>3</v>
      </c>
      <c r="B25" s="14" t="s">
        <v>50</v>
      </c>
      <c r="C25" s="14" t="s">
        <v>51</v>
      </c>
      <c r="D25" s="13" t="s">
        <v>17</v>
      </c>
      <c r="E25" s="13">
        <v>7.2</v>
      </c>
      <c r="F25" s="13"/>
      <c r="G25" s="13"/>
    </row>
    <row r="26" ht="18.5" customHeight="1" spans="1:7">
      <c r="A26" s="15" t="s">
        <v>52</v>
      </c>
      <c r="B26" s="16" t="s">
        <v>53</v>
      </c>
      <c r="C26" s="14"/>
      <c r="D26" s="13"/>
      <c r="E26" s="13"/>
      <c r="F26" s="13"/>
      <c r="G26" s="13"/>
    </row>
    <row r="27" ht="18.5" customHeight="1" spans="1:7">
      <c r="A27" s="13">
        <v>1</v>
      </c>
      <c r="B27" s="14" t="s">
        <v>43</v>
      </c>
      <c r="C27" s="14" t="s">
        <v>54</v>
      </c>
      <c r="D27" s="13" t="s">
        <v>17</v>
      </c>
      <c r="E27" s="13">
        <f>3.4*6.3*6</f>
        <v>128.52</v>
      </c>
      <c r="F27" s="13"/>
      <c r="G27" s="13"/>
    </row>
    <row r="28" ht="35" customHeight="1" spans="1:7">
      <c r="A28" s="13">
        <v>2</v>
      </c>
      <c r="B28" s="14" t="s">
        <v>55</v>
      </c>
      <c r="C28" s="14" t="s">
        <v>56</v>
      </c>
      <c r="D28" s="13" t="s">
        <v>57</v>
      </c>
      <c r="E28" s="13">
        <v>6</v>
      </c>
      <c r="F28" s="13"/>
      <c r="G28" s="13"/>
    </row>
    <row r="29" ht="18.5" customHeight="1" spans="1:7">
      <c r="A29" s="15" t="s">
        <v>58</v>
      </c>
      <c r="B29" s="16" t="s">
        <v>59</v>
      </c>
      <c r="C29" s="14"/>
      <c r="D29" s="13"/>
      <c r="E29" s="13"/>
      <c r="F29" s="13"/>
      <c r="G29" s="13"/>
    </row>
    <row r="30" ht="23" customHeight="1" spans="1:7">
      <c r="A30" s="13">
        <v>1</v>
      </c>
      <c r="B30" s="14" t="s">
        <v>60</v>
      </c>
      <c r="C30" s="17" t="s">
        <v>26</v>
      </c>
      <c r="D30" s="13" t="s">
        <v>17</v>
      </c>
      <c r="E30" s="13">
        <v>400</v>
      </c>
      <c r="F30" s="13"/>
      <c r="G30" s="13"/>
    </row>
    <row r="31" ht="18.5" customHeight="1" spans="1:7">
      <c r="A31" s="15" t="s">
        <v>61</v>
      </c>
      <c r="B31" s="16" t="s">
        <v>62</v>
      </c>
      <c r="C31" s="14"/>
      <c r="D31" s="13"/>
      <c r="E31" s="13"/>
      <c r="F31" s="13"/>
      <c r="G31" s="13"/>
    </row>
    <row r="32" ht="35" customHeight="1" spans="1:7">
      <c r="A32" s="13">
        <v>1</v>
      </c>
      <c r="B32" s="14" t="s">
        <v>63</v>
      </c>
      <c r="C32" s="14" t="s">
        <v>16</v>
      </c>
      <c r="D32" s="13" t="s">
        <v>17</v>
      </c>
      <c r="E32" s="13">
        <v>2400</v>
      </c>
      <c r="F32" s="13"/>
      <c r="G32" s="13"/>
    </row>
    <row r="33" ht="18.5" customHeight="1" spans="1:7">
      <c r="A33" s="13">
        <v>2</v>
      </c>
      <c r="B33" s="14" t="s">
        <v>64</v>
      </c>
      <c r="C33" s="14" t="s">
        <v>65</v>
      </c>
      <c r="D33" s="13" t="s">
        <v>66</v>
      </c>
      <c r="E33" s="13">
        <v>1</v>
      </c>
      <c r="F33" s="13"/>
      <c r="G33" s="13"/>
    </row>
    <row r="34" ht="18.5" customHeight="1" spans="1:7">
      <c r="A34" s="15" t="s">
        <v>67</v>
      </c>
      <c r="B34" s="16" t="s">
        <v>68</v>
      </c>
      <c r="C34" s="14"/>
      <c r="D34" s="13"/>
      <c r="E34" s="13"/>
      <c r="F34" s="13"/>
      <c r="G34" s="13"/>
    </row>
    <row r="35" ht="44" customHeight="1" spans="1:7">
      <c r="A35" s="13">
        <v>1</v>
      </c>
      <c r="B35" s="14" t="s">
        <v>69</v>
      </c>
      <c r="C35" s="14" t="s">
        <v>70</v>
      </c>
      <c r="D35" s="13" t="s">
        <v>14</v>
      </c>
      <c r="E35" s="13">
        <v>26</v>
      </c>
      <c r="F35" s="13"/>
      <c r="G35" s="13"/>
    </row>
    <row r="36" ht="35" customHeight="1" spans="1:7">
      <c r="A36" s="13">
        <v>2</v>
      </c>
      <c r="B36" s="14" t="s">
        <v>71</v>
      </c>
      <c r="C36" s="14" t="s">
        <v>72</v>
      </c>
      <c r="D36" s="13" t="s">
        <v>73</v>
      </c>
      <c r="E36" s="13">
        <v>26</v>
      </c>
      <c r="F36" s="13"/>
      <c r="G36" s="13"/>
    </row>
    <row r="37" ht="18.5" customHeight="1" spans="1:7">
      <c r="A37" s="13">
        <v>3</v>
      </c>
      <c r="B37" s="14" t="s">
        <v>74</v>
      </c>
      <c r="C37" s="14" t="s">
        <v>75</v>
      </c>
      <c r="D37" s="13" t="s">
        <v>76</v>
      </c>
      <c r="E37" s="13">
        <v>27</v>
      </c>
      <c r="F37" s="13"/>
      <c r="G37" s="13"/>
    </row>
    <row r="38" ht="18.5" customHeight="1" spans="1:7">
      <c r="A38" s="15" t="s">
        <v>77</v>
      </c>
      <c r="B38" s="16" t="s">
        <v>78</v>
      </c>
      <c r="C38" s="14"/>
      <c r="D38" s="13" t="s">
        <v>66</v>
      </c>
      <c r="E38" s="13">
        <v>1</v>
      </c>
      <c r="F38" s="13"/>
      <c r="G38" s="13"/>
    </row>
    <row r="39" ht="18.5" customHeight="1" spans="1:7">
      <c r="A39" s="15" t="s">
        <v>79</v>
      </c>
      <c r="B39" s="16" t="s">
        <v>80</v>
      </c>
      <c r="C39" s="14"/>
      <c r="D39" s="13" t="s">
        <v>66</v>
      </c>
      <c r="E39" s="13">
        <v>1</v>
      </c>
      <c r="F39" s="13"/>
      <c r="G39" s="13"/>
    </row>
    <row r="40" ht="18.5" customHeight="1" spans="1:7">
      <c r="A40" s="15" t="s">
        <v>81</v>
      </c>
      <c r="B40" s="16" t="s">
        <v>82</v>
      </c>
      <c r="C40" s="14"/>
      <c r="D40" s="13" t="s">
        <v>66</v>
      </c>
      <c r="E40" s="13">
        <v>1</v>
      </c>
      <c r="F40" s="13"/>
      <c r="G40" s="13"/>
    </row>
    <row r="41" ht="18.5" customHeight="1" spans="1:7">
      <c r="A41" s="18" t="s">
        <v>83</v>
      </c>
      <c r="B41" s="19"/>
      <c r="C41" s="19"/>
      <c r="D41" s="19"/>
      <c r="E41" s="19"/>
      <c r="F41" s="20"/>
      <c r="G41" s="21"/>
    </row>
    <row r="42" ht="30" customHeight="1" spans="1:7">
      <c r="A42" s="22" t="s">
        <v>84</v>
      </c>
      <c r="B42" s="23"/>
      <c r="C42" s="23"/>
      <c r="D42" s="23"/>
      <c r="E42" s="23"/>
      <c r="F42" s="23"/>
      <c r="G42" s="24"/>
    </row>
    <row r="43" ht="18.5" customHeight="1" spans="1:7">
      <c r="A43" s="15" t="s">
        <v>10</v>
      </c>
      <c r="B43" s="16" t="s">
        <v>85</v>
      </c>
      <c r="C43" s="14"/>
      <c r="D43" s="13"/>
      <c r="E43" s="13"/>
      <c r="F43" s="13"/>
      <c r="G43" s="13"/>
    </row>
    <row r="44" ht="35" customHeight="1" spans="1:7">
      <c r="A44" s="13">
        <v>1</v>
      </c>
      <c r="B44" s="14" t="s">
        <v>86</v>
      </c>
      <c r="C44" s="14" t="s">
        <v>87</v>
      </c>
      <c r="D44" s="13" t="s">
        <v>88</v>
      </c>
      <c r="E44" s="13">
        <v>325</v>
      </c>
      <c r="F44" s="13"/>
      <c r="G44" s="13"/>
    </row>
    <row r="45" ht="18.5" customHeight="1" spans="1:7">
      <c r="A45" s="13">
        <v>2</v>
      </c>
      <c r="B45" s="14" t="s">
        <v>89</v>
      </c>
      <c r="C45" s="14" t="s">
        <v>90</v>
      </c>
      <c r="D45" s="13" t="s">
        <v>88</v>
      </c>
      <c r="E45" s="13">
        <v>150</v>
      </c>
      <c r="F45" s="13"/>
      <c r="G45" s="13"/>
    </row>
    <row r="46" ht="18.5" customHeight="1" spans="1:7">
      <c r="A46" s="13">
        <v>3</v>
      </c>
      <c r="B46" s="14" t="s">
        <v>91</v>
      </c>
      <c r="C46" s="14" t="s">
        <v>92</v>
      </c>
      <c r="D46" s="13" t="s">
        <v>88</v>
      </c>
      <c r="E46" s="13">
        <v>100</v>
      </c>
      <c r="F46" s="13"/>
      <c r="G46" s="13"/>
    </row>
    <row r="47" ht="15" customHeight="1" spans="1:7">
      <c r="A47" s="13">
        <v>4</v>
      </c>
      <c r="B47" s="14" t="s">
        <v>93</v>
      </c>
      <c r="C47" s="14" t="s">
        <v>94</v>
      </c>
      <c r="D47" s="13" t="s">
        <v>88</v>
      </c>
      <c r="E47" s="13">
        <v>187.5</v>
      </c>
      <c r="F47" s="13"/>
      <c r="G47" s="13"/>
    </row>
    <row r="48" ht="18" customHeight="1" spans="1:7">
      <c r="A48" s="13">
        <v>5</v>
      </c>
      <c r="B48" s="14" t="s">
        <v>95</v>
      </c>
      <c r="C48" s="14" t="s">
        <v>94</v>
      </c>
      <c r="D48" s="13" t="s">
        <v>88</v>
      </c>
      <c r="E48" s="13">
        <v>150</v>
      </c>
      <c r="F48" s="13"/>
      <c r="G48" s="13"/>
    </row>
    <row r="49" ht="35" customHeight="1" spans="1:7">
      <c r="A49" s="13">
        <v>6</v>
      </c>
      <c r="B49" s="14" t="s">
        <v>96</v>
      </c>
      <c r="C49" s="14" t="s">
        <v>97</v>
      </c>
      <c r="D49" s="13" t="s">
        <v>98</v>
      </c>
      <c r="E49" s="13">
        <v>25</v>
      </c>
      <c r="F49" s="13"/>
      <c r="G49" s="13"/>
    </row>
    <row r="50" ht="28" customHeight="1" spans="1:7">
      <c r="A50" s="13">
        <v>7</v>
      </c>
      <c r="B50" s="14" t="s">
        <v>99</v>
      </c>
      <c r="C50" s="14" t="s">
        <v>100</v>
      </c>
      <c r="D50" s="13" t="s">
        <v>98</v>
      </c>
      <c r="E50" s="13">
        <v>50</v>
      </c>
      <c r="F50" s="13"/>
      <c r="G50" s="13"/>
    </row>
    <row r="51" ht="32" customHeight="1" spans="1:7">
      <c r="A51" s="13">
        <v>8</v>
      </c>
      <c r="B51" s="14" t="s">
        <v>101</v>
      </c>
      <c r="C51" s="14" t="s">
        <v>102</v>
      </c>
      <c r="D51" s="13" t="s">
        <v>98</v>
      </c>
      <c r="E51" s="13">
        <v>75</v>
      </c>
      <c r="F51" s="13"/>
      <c r="G51" s="13"/>
    </row>
    <row r="52" ht="28" customHeight="1" spans="1:7">
      <c r="A52" s="13">
        <v>9</v>
      </c>
      <c r="B52" s="14" t="s">
        <v>103</v>
      </c>
      <c r="C52" s="14" t="s">
        <v>104</v>
      </c>
      <c r="D52" s="13" t="s">
        <v>98</v>
      </c>
      <c r="E52" s="13">
        <v>50</v>
      </c>
      <c r="F52" s="13"/>
      <c r="G52" s="13"/>
    </row>
    <row r="53" ht="30" customHeight="1" spans="1:7">
      <c r="A53" s="13">
        <v>10</v>
      </c>
      <c r="B53" s="14" t="s">
        <v>105</v>
      </c>
      <c r="C53" s="14" t="s">
        <v>106</v>
      </c>
      <c r="D53" s="13" t="s">
        <v>107</v>
      </c>
      <c r="E53" s="13">
        <v>25</v>
      </c>
      <c r="F53" s="13"/>
      <c r="G53" s="13"/>
    </row>
    <row r="54" ht="35" customHeight="1" spans="1:7">
      <c r="A54" s="13">
        <v>11</v>
      </c>
      <c r="B54" s="14" t="s">
        <v>108</v>
      </c>
      <c r="C54" s="14" t="s">
        <v>109</v>
      </c>
      <c r="D54" s="13" t="s">
        <v>107</v>
      </c>
      <c r="E54" s="13">
        <v>25</v>
      </c>
      <c r="F54" s="13"/>
      <c r="G54" s="13"/>
    </row>
    <row r="55" ht="18.5" customHeight="1" spans="1:7">
      <c r="A55" s="13">
        <v>12</v>
      </c>
      <c r="B55" s="14" t="s">
        <v>110</v>
      </c>
      <c r="C55" s="14" t="s">
        <v>111</v>
      </c>
      <c r="D55" s="13" t="s">
        <v>98</v>
      </c>
      <c r="E55" s="13">
        <v>50</v>
      </c>
      <c r="F55" s="13"/>
      <c r="G55" s="13"/>
    </row>
    <row r="56" ht="18.5" customHeight="1" spans="1:7">
      <c r="A56" s="13">
        <v>13</v>
      </c>
      <c r="B56" s="14" t="s">
        <v>112</v>
      </c>
      <c r="C56" s="14" t="s">
        <v>111</v>
      </c>
      <c r="D56" s="13" t="s">
        <v>98</v>
      </c>
      <c r="E56" s="13">
        <v>50</v>
      </c>
      <c r="F56" s="13"/>
      <c r="G56" s="13"/>
    </row>
    <row r="57" ht="18.5" customHeight="1" spans="1:7">
      <c r="A57" s="13">
        <v>14</v>
      </c>
      <c r="B57" s="14" t="s">
        <v>113</v>
      </c>
      <c r="C57" s="14" t="s">
        <v>114</v>
      </c>
      <c r="D57" s="13" t="s">
        <v>115</v>
      </c>
      <c r="E57" s="13">
        <v>100</v>
      </c>
      <c r="F57" s="13"/>
      <c r="G57" s="13"/>
    </row>
    <row r="58" ht="18.5" customHeight="1" spans="1:7">
      <c r="A58" s="13">
        <v>15</v>
      </c>
      <c r="B58" s="14" t="s">
        <v>116</v>
      </c>
      <c r="C58" s="14" t="s">
        <v>117</v>
      </c>
      <c r="D58" s="13" t="s">
        <v>118</v>
      </c>
      <c r="E58" s="13">
        <v>25</v>
      </c>
      <c r="F58" s="13"/>
      <c r="G58" s="13"/>
    </row>
    <row r="59" ht="35" customHeight="1" spans="1:7">
      <c r="A59" s="13">
        <v>16</v>
      </c>
      <c r="B59" s="14" t="s">
        <v>119</v>
      </c>
      <c r="C59" s="14" t="s">
        <v>120</v>
      </c>
      <c r="D59" s="13" t="s">
        <v>115</v>
      </c>
      <c r="E59" s="13">
        <v>25</v>
      </c>
      <c r="F59" s="13"/>
      <c r="G59" s="13"/>
    </row>
    <row r="60" ht="18.5" customHeight="1" spans="1:7">
      <c r="A60" s="13">
        <v>17</v>
      </c>
      <c r="B60" s="14" t="s">
        <v>121</v>
      </c>
      <c r="C60" s="14" t="s">
        <v>122</v>
      </c>
      <c r="D60" s="13" t="s">
        <v>98</v>
      </c>
      <c r="E60" s="13">
        <v>50</v>
      </c>
      <c r="F60" s="13"/>
      <c r="G60" s="13"/>
    </row>
    <row r="61" ht="18.5" customHeight="1" spans="1:7">
      <c r="A61" s="13">
        <v>18</v>
      </c>
      <c r="B61" s="14" t="s">
        <v>123</v>
      </c>
      <c r="C61" s="14" t="s">
        <v>114</v>
      </c>
      <c r="D61" s="13" t="s">
        <v>98</v>
      </c>
      <c r="E61" s="13">
        <v>50</v>
      </c>
      <c r="F61" s="13"/>
      <c r="G61" s="13"/>
    </row>
    <row r="62" ht="35" customHeight="1" spans="1:7">
      <c r="A62" s="13">
        <v>19</v>
      </c>
      <c r="B62" s="14" t="s">
        <v>124</v>
      </c>
      <c r="C62" s="14" t="s">
        <v>125</v>
      </c>
      <c r="D62" s="13" t="s">
        <v>98</v>
      </c>
      <c r="E62" s="13">
        <v>350</v>
      </c>
      <c r="F62" s="13"/>
      <c r="G62" s="13"/>
    </row>
    <row r="63" ht="18.5" customHeight="1" spans="1:7">
      <c r="A63" s="13">
        <v>20</v>
      </c>
      <c r="B63" s="14" t="s">
        <v>126</v>
      </c>
      <c r="C63" s="14" t="s">
        <v>127</v>
      </c>
      <c r="D63" s="13" t="s">
        <v>98</v>
      </c>
      <c r="E63" s="13">
        <v>25</v>
      </c>
      <c r="F63" s="13"/>
      <c r="G63" s="13"/>
    </row>
    <row r="64" ht="18.5" customHeight="1" spans="1:7">
      <c r="A64" s="13">
        <v>21</v>
      </c>
      <c r="B64" s="14" t="s">
        <v>128</v>
      </c>
      <c r="C64" s="14" t="s">
        <v>122</v>
      </c>
      <c r="D64" s="13" t="s">
        <v>88</v>
      </c>
      <c r="E64" s="13">
        <v>400</v>
      </c>
      <c r="F64" s="13"/>
      <c r="G64" s="13"/>
    </row>
    <row r="65" ht="18.5" customHeight="1" spans="1:7">
      <c r="A65" s="13">
        <v>22</v>
      </c>
      <c r="B65" s="14" t="s">
        <v>129</v>
      </c>
      <c r="C65" s="14" t="s">
        <v>122</v>
      </c>
      <c r="D65" s="13" t="s">
        <v>88</v>
      </c>
      <c r="E65" s="13">
        <v>550</v>
      </c>
      <c r="F65" s="13"/>
      <c r="G65" s="13"/>
    </row>
    <row r="66" ht="20" customHeight="1" spans="1:7">
      <c r="A66" s="15" t="s">
        <v>23</v>
      </c>
      <c r="B66" s="16" t="s">
        <v>130</v>
      </c>
      <c r="C66" s="14"/>
      <c r="D66" s="13"/>
      <c r="E66" s="13"/>
      <c r="F66" s="13"/>
      <c r="G66" s="13"/>
    </row>
    <row r="67" ht="22" customHeight="1" spans="1:7">
      <c r="A67" s="13">
        <v>1</v>
      </c>
      <c r="B67" s="14" t="s">
        <v>89</v>
      </c>
      <c r="C67" s="25" t="s">
        <v>90</v>
      </c>
      <c r="D67" s="13" t="s">
        <v>88</v>
      </c>
      <c r="E67" s="13">
        <v>650</v>
      </c>
      <c r="F67" s="13"/>
      <c r="G67" s="13"/>
    </row>
    <row r="68" ht="18.5" customHeight="1" spans="1:7">
      <c r="A68" s="13">
        <v>2</v>
      </c>
      <c r="B68" s="14" t="s">
        <v>91</v>
      </c>
      <c r="C68" s="14" t="s">
        <v>92</v>
      </c>
      <c r="D68" s="13" t="s">
        <v>88</v>
      </c>
      <c r="E68" s="13">
        <v>520</v>
      </c>
      <c r="F68" s="13"/>
      <c r="G68" s="13"/>
    </row>
    <row r="69" ht="19" customHeight="1" spans="1:7">
      <c r="A69" s="13">
        <v>3</v>
      </c>
      <c r="B69" s="14" t="s">
        <v>93</v>
      </c>
      <c r="C69" s="14" t="s">
        <v>94</v>
      </c>
      <c r="D69" s="13" t="s">
        <v>88</v>
      </c>
      <c r="E69" s="13">
        <v>227.5</v>
      </c>
      <c r="F69" s="13"/>
      <c r="G69" s="13"/>
    </row>
    <row r="70" ht="18" customHeight="1" spans="1:7">
      <c r="A70" s="13">
        <v>4</v>
      </c>
      <c r="B70" s="14" t="s">
        <v>131</v>
      </c>
      <c r="C70" s="14" t="s">
        <v>111</v>
      </c>
      <c r="D70" s="13" t="s">
        <v>88</v>
      </c>
      <c r="E70" s="13">
        <v>227.5</v>
      </c>
      <c r="F70" s="13"/>
      <c r="G70" s="13"/>
    </row>
    <row r="71" ht="21" customHeight="1" spans="1:7">
      <c r="A71" s="13">
        <v>5</v>
      </c>
      <c r="B71" s="14" t="s">
        <v>95</v>
      </c>
      <c r="C71" s="14" t="s">
        <v>111</v>
      </c>
      <c r="D71" s="13" t="s">
        <v>88</v>
      </c>
      <c r="E71" s="13">
        <v>780</v>
      </c>
      <c r="F71" s="13"/>
      <c r="G71" s="13"/>
    </row>
    <row r="72" ht="35" customHeight="1" spans="1:7">
      <c r="A72" s="13">
        <v>6</v>
      </c>
      <c r="B72" s="14" t="s">
        <v>99</v>
      </c>
      <c r="C72" s="14" t="s">
        <v>100</v>
      </c>
      <c r="D72" s="13" t="s">
        <v>98</v>
      </c>
      <c r="E72" s="13">
        <v>260</v>
      </c>
      <c r="F72" s="13"/>
      <c r="G72" s="13"/>
    </row>
    <row r="73" ht="35" customHeight="1" spans="1:7">
      <c r="A73" s="13">
        <v>7</v>
      </c>
      <c r="B73" s="14" t="s">
        <v>101</v>
      </c>
      <c r="C73" s="14" t="s">
        <v>102</v>
      </c>
      <c r="D73" s="13" t="s">
        <v>98</v>
      </c>
      <c r="E73" s="13">
        <v>260</v>
      </c>
      <c r="F73" s="13"/>
      <c r="G73" s="13"/>
    </row>
    <row r="74" ht="35" customHeight="1" spans="1:7">
      <c r="A74" s="13">
        <v>8</v>
      </c>
      <c r="B74" s="14" t="s">
        <v>103</v>
      </c>
      <c r="C74" s="14" t="s">
        <v>104</v>
      </c>
      <c r="D74" s="13" t="s">
        <v>98</v>
      </c>
      <c r="E74" s="13">
        <v>260</v>
      </c>
      <c r="F74" s="13"/>
      <c r="G74" s="13"/>
    </row>
    <row r="75" ht="35" customHeight="1" spans="1:7">
      <c r="A75" s="13">
        <v>9</v>
      </c>
      <c r="B75" s="14" t="s">
        <v>105</v>
      </c>
      <c r="C75" s="14" t="s">
        <v>106</v>
      </c>
      <c r="D75" s="13" t="s">
        <v>107</v>
      </c>
      <c r="E75" s="13">
        <v>130</v>
      </c>
      <c r="F75" s="13"/>
      <c r="G75" s="13"/>
    </row>
    <row r="76" ht="18.5" customHeight="1" spans="1:7">
      <c r="A76" s="13">
        <v>10</v>
      </c>
      <c r="B76" s="14" t="s">
        <v>110</v>
      </c>
      <c r="C76" s="14" t="s">
        <v>111</v>
      </c>
      <c r="D76" s="13" t="s">
        <v>98</v>
      </c>
      <c r="E76" s="13">
        <v>260</v>
      </c>
      <c r="F76" s="13"/>
      <c r="G76" s="13"/>
    </row>
    <row r="77" ht="18.5" customHeight="1" spans="1:7">
      <c r="A77" s="13">
        <v>11</v>
      </c>
      <c r="B77" s="14" t="s">
        <v>112</v>
      </c>
      <c r="C77" s="14" t="s">
        <v>111</v>
      </c>
      <c r="D77" s="13" t="s">
        <v>98</v>
      </c>
      <c r="E77" s="13">
        <v>130</v>
      </c>
      <c r="F77" s="13"/>
      <c r="G77" s="13"/>
    </row>
    <row r="78" ht="18.5" customHeight="1" spans="1:7">
      <c r="A78" s="13">
        <v>12</v>
      </c>
      <c r="B78" s="14" t="s">
        <v>113</v>
      </c>
      <c r="C78" s="14" t="s">
        <v>114</v>
      </c>
      <c r="D78" s="13" t="s">
        <v>115</v>
      </c>
      <c r="E78" s="13">
        <v>520</v>
      </c>
      <c r="F78" s="13"/>
      <c r="G78" s="13"/>
    </row>
    <row r="79" ht="18.5" customHeight="1" spans="1:7">
      <c r="A79" s="13">
        <v>13</v>
      </c>
      <c r="B79" s="14" t="s">
        <v>116</v>
      </c>
      <c r="C79" s="14" t="s">
        <v>117</v>
      </c>
      <c r="D79" s="13" t="s">
        <v>118</v>
      </c>
      <c r="E79" s="13">
        <v>130</v>
      </c>
      <c r="F79" s="13"/>
      <c r="G79" s="13"/>
    </row>
    <row r="80" ht="35" customHeight="1" spans="1:7">
      <c r="A80" s="13">
        <v>14</v>
      </c>
      <c r="B80" s="14" t="s">
        <v>119</v>
      </c>
      <c r="C80" s="14" t="s">
        <v>120</v>
      </c>
      <c r="D80" s="13" t="s">
        <v>115</v>
      </c>
      <c r="E80" s="13">
        <v>130</v>
      </c>
      <c r="F80" s="13"/>
      <c r="G80" s="13"/>
    </row>
    <row r="81" ht="18.5" customHeight="1" spans="1:7">
      <c r="A81" s="13">
        <v>15</v>
      </c>
      <c r="B81" s="14" t="s">
        <v>121</v>
      </c>
      <c r="C81" s="14" t="s">
        <v>122</v>
      </c>
      <c r="D81" s="13" t="s">
        <v>98</v>
      </c>
      <c r="E81" s="13">
        <v>260</v>
      </c>
      <c r="F81" s="13"/>
      <c r="G81" s="13"/>
    </row>
    <row r="82" ht="18.5" customHeight="1" spans="1:7">
      <c r="A82" s="13">
        <v>16</v>
      </c>
      <c r="B82" s="14" t="s">
        <v>123</v>
      </c>
      <c r="C82" s="14" t="s">
        <v>114</v>
      </c>
      <c r="D82" s="13" t="s">
        <v>98</v>
      </c>
      <c r="E82" s="13">
        <v>260</v>
      </c>
      <c r="F82" s="13"/>
      <c r="G82" s="13"/>
    </row>
    <row r="83" ht="35" customHeight="1" spans="1:7">
      <c r="A83" s="13">
        <v>17</v>
      </c>
      <c r="B83" s="14" t="s">
        <v>124</v>
      </c>
      <c r="C83" s="14" t="s">
        <v>125</v>
      </c>
      <c r="D83" s="13" t="s">
        <v>98</v>
      </c>
      <c r="E83" s="13">
        <v>1820</v>
      </c>
      <c r="F83" s="13"/>
      <c r="G83" s="13"/>
    </row>
    <row r="84" ht="18.5" customHeight="1" spans="1:7">
      <c r="A84" s="13">
        <v>18</v>
      </c>
      <c r="B84" s="14" t="s">
        <v>129</v>
      </c>
      <c r="C84" s="14" t="s">
        <v>122</v>
      </c>
      <c r="D84" s="13" t="s">
        <v>88</v>
      </c>
      <c r="E84" s="13">
        <v>5850</v>
      </c>
      <c r="F84" s="13"/>
      <c r="G84" s="13"/>
    </row>
    <row r="85" ht="18.5" customHeight="1" spans="1:7">
      <c r="A85" s="15" t="s">
        <v>30</v>
      </c>
      <c r="B85" s="16" t="s">
        <v>132</v>
      </c>
      <c r="C85" s="14"/>
      <c r="D85" s="13"/>
      <c r="E85" s="13"/>
      <c r="F85" s="13"/>
      <c r="G85" s="13"/>
    </row>
    <row r="86" ht="18.5" customHeight="1" spans="1:7">
      <c r="A86" s="13">
        <v>1</v>
      </c>
      <c r="B86" s="14" t="s">
        <v>133</v>
      </c>
      <c r="C86" s="14" t="s">
        <v>134</v>
      </c>
      <c r="D86" s="13" t="s">
        <v>115</v>
      </c>
      <c r="E86" s="13">
        <v>12</v>
      </c>
      <c r="F86" s="13"/>
      <c r="G86" s="13"/>
    </row>
    <row r="87" ht="18.5" customHeight="1" spans="1:7">
      <c r="A87" s="13">
        <v>2</v>
      </c>
      <c r="B87" s="14" t="s">
        <v>121</v>
      </c>
      <c r="C87" s="14" t="s">
        <v>135</v>
      </c>
      <c r="D87" s="13" t="s">
        <v>98</v>
      </c>
      <c r="E87" s="13">
        <v>6</v>
      </c>
      <c r="F87" s="13"/>
      <c r="G87" s="13"/>
    </row>
    <row r="88" ht="18.5" customHeight="1" spans="1:7">
      <c r="A88" s="13">
        <v>3</v>
      </c>
      <c r="B88" s="14" t="s">
        <v>123</v>
      </c>
      <c r="C88" s="14" t="s">
        <v>135</v>
      </c>
      <c r="D88" s="13" t="s">
        <v>98</v>
      </c>
      <c r="E88" s="13">
        <v>12</v>
      </c>
      <c r="F88" s="13"/>
      <c r="G88" s="13"/>
    </row>
    <row r="89" ht="18.5" customHeight="1" spans="1:7">
      <c r="A89" s="13">
        <v>4</v>
      </c>
      <c r="B89" s="14" t="s">
        <v>124</v>
      </c>
      <c r="C89" s="14" t="s">
        <v>136</v>
      </c>
      <c r="D89" s="13" t="s">
        <v>98</v>
      </c>
      <c r="E89" s="13">
        <v>30</v>
      </c>
      <c r="F89" s="13"/>
      <c r="G89" s="13"/>
    </row>
    <row r="90" ht="18.5" customHeight="1" spans="1:7">
      <c r="A90" s="15" t="s">
        <v>47</v>
      </c>
      <c r="B90" s="16" t="s">
        <v>137</v>
      </c>
      <c r="C90" s="14"/>
      <c r="D90" s="13"/>
      <c r="E90" s="13"/>
      <c r="F90" s="13"/>
      <c r="G90" s="13"/>
    </row>
    <row r="91" ht="35" customHeight="1" spans="1:7">
      <c r="A91" s="13">
        <v>1</v>
      </c>
      <c r="B91" s="14" t="s">
        <v>138</v>
      </c>
      <c r="C91" s="14" t="s">
        <v>139</v>
      </c>
      <c r="D91" s="13" t="s">
        <v>115</v>
      </c>
      <c r="E91" s="13">
        <v>72</v>
      </c>
      <c r="F91" s="13"/>
      <c r="G91" s="13"/>
    </row>
    <row r="92" ht="18.5" customHeight="1" spans="1:7">
      <c r="A92" s="13">
        <v>2</v>
      </c>
      <c r="B92" s="14" t="s">
        <v>113</v>
      </c>
      <c r="C92" s="14" t="s">
        <v>140</v>
      </c>
      <c r="D92" s="13" t="s">
        <v>115</v>
      </c>
      <c r="E92" s="13">
        <v>18</v>
      </c>
      <c r="F92" s="13"/>
      <c r="G92" s="13"/>
    </row>
    <row r="93" ht="18.5" customHeight="1" spans="1:7">
      <c r="A93" s="13">
        <v>3</v>
      </c>
      <c r="B93" s="14" t="s">
        <v>141</v>
      </c>
      <c r="C93" s="14"/>
      <c r="D93" s="13" t="s">
        <v>115</v>
      </c>
      <c r="E93" s="13">
        <v>96</v>
      </c>
      <c r="F93" s="13"/>
      <c r="G93" s="13"/>
    </row>
    <row r="94" ht="18.5" customHeight="1" spans="1:7">
      <c r="A94" s="13">
        <v>4</v>
      </c>
      <c r="B94" s="14" t="s">
        <v>121</v>
      </c>
      <c r="C94" s="14"/>
      <c r="D94" s="13" t="s">
        <v>98</v>
      </c>
      <c r="E94" s="13">
        <v>90</v>
      </c>
      <c r="F94" s="13"/>
      <c r="G94" s="13"/>
    </row>
    <row r="95" ht="18.5" customHeight="1" spans="1:7">
      <c r="A95" s="15" t="s">
        <v>52</v>
      </c>
      <c r="B95" s="16" t="s">
        <v>142</v>
      </c>
      <c r="C95" s="14"/>
      <c r="D95" s="13"/>
      <c r="E95" s="13"/>
      <c r="F95" s="13"/>
      <c r="G95" s="13"/>
    </row>
    <row r="96" ht="18.5" customHeight="1" spans="1:7">
      <c r="A96" s="13">
        <v>1</v>
      </c>
      <c r="B96" s="14" t="s">
        <v>143</v>
      </c>
      <c r="C96" s="14" t="s">
        <v>144</v>
      </c>
      <c r="D96" s="13" t="s">
        <v>88</v>
      </c>
      <c r="E96" s="13">
        <v>182</v>
      </c>
      <c r="F96" s="13"/>
      <c r="G96" s="13"/>
    </row>
    <row r="97" ht="18.5" customHeight="1" spans="1:7">
      <c r="A97" s="13">
        <v>2</v>
      </c>
      <c r="B97" s="14" t="s">
        <v>145</v>
      </c>
      <c r="C97" s="14"/>
      <c r="D97" s="13" t="s">
        <v>98</v>
      </c>
      <c r="E97" s="13">
        <v>2</v>
      </c>
      <c r="F97" s="13"/>
      <c r="G97" s="13"/>
    </row>
    <row r="98" ht="18.5" customHeight="1" spans="1:7">
      <c r="A98" s="13">
        <v>3</v>
      </c>
      <c r="B98" s="14" t="s">
        <v>96</v>
      </c>
      <c r="C98" s="14"/>
      <c r="D98" s="13" t="s">
        <v>98</v>
      </c>
      <c r="E98" s="13">
        <v>12</v>
      </c>
      <c r="F98" s="13"/>
      <c r="G98" s="13"/>
    </row>
    <row r="99" ht="26" customHeight="1" spans="1:7">
      <c r="A99" s="13">
        <v>4</v>
      </c>
      <c r="B99" s="14" t="s">
        <v>146</v>
      </c>
      <c r="C99" s="14" t="s">
        <v>147</v>
      </c>
      <c r="D99" s="13" t="s">
        <v>88</v>
      </c>
      <c r="E99" s="13">
        <v>180</v>
      </c>
      <c r="F99" s="13"/>
      <c r="G99" s="13"/>
    </row>
    <row r="100" ht="18.5" customHeight="1" spans="1:7">
      <c r="A100" s="13">
        <v>5</v>
      </c>
      <c r="B100" s="14" t="s">
        <v>148</v>
      </c>
      <c r="C100" s="14" t="s">
        <v>149</v>
      </c>
      <c r="D100" s="13" t="s">
        <v>76</v>
      </c>
      <c r="E100" s="13">
        <v>12</v>
      </c>
      <c r="F100" s="13"/>
      <c r="G100" s="13"/>
    </row>
    <row r="101" ht="18.5" customHeight="1" spans="1:7">
      <c r="A101" s="13">
        <v>6</v>
      </c>
      <c r="B101" s="14" t="s">
        <v>150</v>
      </c>
      <c r="C101" s="14"/>
      <c r="D101" s="13" t="s">
        <v>66</v>
      </c>
      <c r="E101" s="13">
        <v>1</v>
      </c>
      <c r="F101" s="13"/>
      <c r="G101" s="13"/>
    </row>
    <row r="102" ht="18.5" customHeight="1" spans="1:7">
      <c r="A102" s="26" t="s">
        <v>83</v>
      </c>
      <c r="B102" s="27"/>
      <c r="C102" s="27"/>
      <c r="D102" s="27"/>
      <c r="E102" s="27"/>
      <c r="F102" s="28"/>
      <c r="G102" s="29"/>
    </row>
    <row r="103" ht="18.5" customHeight="1" spans="1:7">
      <c r="A103" s="26" t="s">
        <v>151</v>
      </c>
      <c r="B103" s="27"/>
      <c r="C103" s="27"/>
      <c r="D103" s="27"/>
      <c r="E103" s="27"/>
      <c r="F103" s="28"/>
      <c r="G103" s="29"/>
    </row>
    <row r="105" ht="25" customHeight="1" spans="1:7">
      <c r="A105" s="30" t="s">
        <v>152</v>
      </c>
      <c r="B105" s="30"/>
      <c r="C105" s="30"/>
      <c r="D105" s="30"/>
      <c r="E105" s="30"/>
      <c r="F105" s="30"/>
      <c r="G105" s="30"/>
    </row>
    <row r="106" ht="18.5" customHeight="1" spans="1:7">
      <c r="A106" s="31" t="s">
        <v>2</v>
      </c>
      <c r="B106" s="31" t="s">
        <v>3</v>
      </c>
      <c r="C106" s="31" t="s">
        <v>4</v>
      </c>
      <c r="D106" s="31" t="s">
        <v>5</v>
      </c>
      <c r="E106" s="31" t="s">
        <v>6</v>
      </c>
      <c r="F106" s="31" t="s">
        <v>153</v>
      </c>
      <c r="G106" s="31" t="s">
        <v>154</v>
      </c>
    </row>
    <row r="107" ht="18.5" customHeight="1" spans="1:7">
      <c r="A107" s="32">
        <v>1</v>
      </c>
      <c r="B107" s="33" t="s">
        <v>155</v>
      </c>
      <c r="C107" s="32" t="s">
        <v>156</v>
      </c>
      <c r="D107" s="33" t="s">
        <v>17</v>
      </c>
      <c r="E107" s="34">
        <v>1839</v>
      </c>
      <c r="F107" s="35"/>
      <c r="G107" s="35"/>
    </row>
    <row r="108" ht="18.5" customHeight="1" spans="1:7">
      <c r="A108" s="32">
        <v>2</v>
      </c>
      <c r="B108" s="33" t="s">
        <v>157</v>
      </c>
      <c r="C108" s="32" t="s">
        <v>156</v>
      </c>
      <c r="D108" s="33" t="s">
        <v>17</v>
      </c>
      <c r="E108" s="33">
        <v>200</v>
      </c>
      <c r="F108" s="35"/>
      <c r="G108" s="35"/>
    </row>
    <row r="109" ht="18.5" customHeight="1" spans="1:7">
      <c r="A109" s="32">
        <v>3</v>
      </c>
      <c r="B109" s="33" t="s">
        <v>158</v>
      </c>
      <c r="C109" s="32"/>
      <c r="D109" s="33" t="s">
        <v>14</v>
      </c>
      <c r="E109" s="33">
        <v>49</v>
      </c>
      <c r="F109" s="35"/>
      <c r="G109" s="35"/>
    </row>
    <row r="110" ht="18.5" customHeight="1" spans="1:7">
      <c r="A110" s="32">
        <v>4</v>
      </c>
      <c r="B110" s="33" t="s">
        <v>159</v>
      </c>
      <c r="C110" s="32"/>
      <c r="D110" s="33" t="s">
        <v>14</v>
      </c>
      <c r="E110" s="33">
        <v>70</v>
      </c>
      <c r="F110" s="35"/>
      <c r="G110" s="35"/>
    </row>
    <row r="111" ht="18.5" customHeight="1" spans="1:7">
      <c r="A111" s="32">
        <v>5</v>
      </c>
      <c r="B111" s="33" t="s">
        <v>160</v>
      </c>
      <c r="C111" s="32"/>
      <c r="D111" s="33" t="s">
        <v>14</v>
      </c>
      <c r="E111" s="33">
        <v>10</v>
      </c>
      <c r="F111" s="35"/>
      <c r="G111" s="35"/>
    </row>
    <row r="112" ht="18.5" customHeight="1" spans="1:7">
      <c r="A112" s="32">
        <v>6</v>
      </c>
      <c r="B112" s="33" t="s">
        <v>161</v>
      </c>
      <c r="C112" s="36"/>
      <c r="D112" s="33" t="s">
        <v>14</v>
      </c>
      <c r="E112" s="33">
        <v>6</v>
      </c>
      <c r="F112" s="35"/>
      <c r="G112" s="35"/>
    </row>
    <row r="113" ht="46" customHeight="1" spans="1:7">
      <c r="A113" s="32">
        <v>7</v>
      </c>
      <c r="B113" s="32" t="s">
        <v>162</v>
      </c>
      <c r="C113" s="37" t="s">
        <v>163</v>
      </c>
      <c r="D113" s="33" t="s">
        <v>17</v>
      </c>
      <c r="E113" s="33">
        <v>7</v>
      </c>
      <c r="F113" s="35"/>
      <c r="G113" s="35"/>
    </row>
    <row r="114" ht="18.5" customHeight="1" spans="1:7">
      <c r="A114" s="32">
        <v>8</v>
      </c>
      <c r="B114" s="33" t="s">
        <v>164</v>
      </c>
      <c r="C114" s="32"/>
      <c r="D114" s="33" t="s">
        <v>14</v>
      </c>
      <c r="E114" s="33">
        <v>38</v>
      </c>
      <c r="F114" s="35"/>
      <c r="G114" s="35"/>
    </row>
    <row r="115" ht="18.5" customHeight="1" spans="1:7">
      <c r="A115" s="32">
        <v>9</v>
      </c>
      <c r="B115" s="33" t="s">
        <v>165</v>
      </c>
      <c r="C115" s="32" t="s">
        <v>166</v>
      </c>
      <c r="D115" s="33" t="s">
        <v>167</v>
      </c>
      <c r="E115" s="33">
        <v>238</v>
      </c>
      <c r="F115" s="35"/>
      <c r="G115" s="35"/>
    </row>
    <row r="116" ht="18.5" customHeight="1" spans="1:7">
      <c r="A116" s="32">
        <v>10</v>
      </c>
      <c r="B116" s="33" t="s">
        <v>168</v>
      </c>
      <c r="C116" s="32" t="s">
        <v>169</v>
      </c>
      <c r="D116" s="33" t="s">
        <v>29</v>
      </c>
      <c r="E116" s="33">
        <v>119</v>
      </c>
      <c r="F116" s="35"/>
      <c r="G116" s="35"/>
    </row>
    <row r="117" ht="18.5" customHeight="1" spans="1:7">
      <c r="A117" s="38" t="s">
        <v>151</v>
      </c>
      <c r="B117" s="39"/>
      <c r="C117" s="39"/>
      <c r="D117" s="39"/>
      <c r="E117" s="39"/>
      <c r="F117" s="40"/>
      <c r="G117" s="35"/>
    </row>
  </sheetData>
  <mergeCells count="9">
    <mergeCell ref="A1:G1"/>
    <mergeCell ref="A2:G2"/>
    <mergeCell ref="A4:G4"/>
    <mergeCell ref="A41:F41"/>
    <mergeCell ref="A42:G42"/>
    <mergeCell ref="A102:F102"/>
    <mergeCell ref="A103:F103"/>
    <mergeCell ref="A105:G105"/>
    <mergeCell ref="A117:F117"/>
  </mergeCells>
  <pageMargins left="0.700694444444445" right="0.700694444444445" top="0.751388888888889" bottom="0.751388888888889" header="0.298611111111111" footer="0.298611111111111"/>
  <pageSetup paperSize="9" scale="99" orientation="landscape" horizontalDpi="600"/>
  <headerFooter/>
  <rowBreaks count="4" manualBreakCount="4">
    <brk id="21" max="16383" man="1"/>
    <brk id="37" max="16383" man="1"/>
    <brk id="55" max="16383" man="1"/>
    <brk id="7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Venomous</cp:lastModifiedBy>
  <dcterms:created xsi:type="dcterms:W3CDTF">2022-09-01T07:15:00Z</dcterms:created>
  <cp:lastPrinted>2022-12-11T02:34:00Z</cp:lastPrinted>
  <dcterms:modified xsi:type="dcterms:W3CDTF">2026-06-25T06:01:16Z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B5B25413AEB04085B6C97166A9A2D667_13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